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RBD\Public\FINANCIERA Y OAI\2025\MARZO 2025\"/>
    </mc:Choice>
  </mc:AlternateContent>
  <xr:revisionPtr revIDLastSave="0" documentId="8_{FDB82C56-D464-4B2F-A4CF-BC22CD70903C}" xr6:coauthVersionLast="47" xr6:coauthVersionMax="47" xr10:uidLastSave="{00000000-0000-0000-0000-000000000000}"/>
  <bookViews>
    <workbookView xWindow="-120" yWindow="-120" windowWidth="29040" windowHeight="15840" xr2:uid="{076C5A33-7EB8-49C7-953D-BAB83F1AC83F}"/>
  </bookViews>
  <sheets>
    <sheet name="Hoja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D33" i="1"/>
  <c r="D29" i="1"/>
  <c r="D18" i="1"/>
  <c r="D20" i="1" s="1"/>
  <c r="D21" i="1" s="1"/>
  <c r="D15" i="1"/>
  <c r="D34" i="1" l="1"/>
  <c r="D40" i="1"/>
  <c r="D41" i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<sst xmlns="http://schemas.openxmlformats.org/spreadsheetml/2006/main" count="33" uniqueCount="33">
  <si>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</si>
  <si>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</si>
  <si>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28 DE MARZO 2025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</si>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</sst>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  &quot;;#,##0.00&quot;       &quot;;&quot;-&quot;#&quot;       &quot;;@&quot; &quot;"/>
    <numFmt numFmtId="165" formatCode="[$RD$-1C0A]&quot; &quot;#,##0.00;[Red]&quot;-&quot;[$RD$-1C0A]&quot; &quot;#,##0.00"/>
  </numFmts>
  <fonts count="14"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164" fontId="2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165" fontId="3" fillId="0" borderId="0" applyBorder="0" applyProtection="0"/>
  </cellStyleXfs>
  <cellXfs count="26">
    <xf numFmtId="0" fontId="0" fillId="0" borderId="0" xfId="0"/>
    <xf numFmtId="0" fontId="6" fillId="2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8" fillId="2" borderId="0" xfId="4" applyFont="1" applyFill="1" applyAlignment="1"/>
    <xf numFmtId="0" fontId="9" fillId="2" borderId="1" xfId="4" applyFont="1" applyFill="1" applyBorder="1" applyAlignment="1">
      <alignment horizontal="center"/>
    </xf>
    <xf numFmtId="0" fontId="9" fillId="2" borderId="0" xfId="4" applyFont="1" applyFill="1" applyAlignment="1">
      <alignment horizontal="left"/>
    </xf>
    <xf numFmtId="0" fontId="9" fillId="2" borderId="0" xfId="4" applyFont="1" applyFill="1" applyAlignment="1"/>
    <xf numFmtId="0" fontId="10" fillId="2" borderId="0" xfId="4" applyFont="1" applyFill="1" applyAlignment="1"/>
    <xf numFmtId="164" fontId="10" fillId="2" borderId="0" xfId="3" applyFont="1" applyFill="1" applyAlignment="1">
      <alignment horizontal="right"/>
    </xf>
    <xf numFmtId="0" fontId="10" fillId="2" borderId="0" xfId="4" applyFont="1" applyFill="1" applyAlignment="1">
      <alignment horizontal="right"/>
    </xf>
    <xf numFmtId="164" fontId="10" fillId="2" borderId="1" xfId="3" applyFont="1" applyFill="1" applyBorder="1" applyAlignment="1">
      <alignment horizontal="right"/>
    </xf>
    <xf numFmtId="164" fontId="9" fillId="2" borderId="0" xfId="3" applyFont="1" applyFill="1" applyAlignment="1">
      <alignment horizontal="right"/>
    </xf>
    <xf numFmtId="164" fontId="9" fillId="2" borderId="1" xfId="3" applyFont="1" applyFill="1" applyBorder="1" applyAlignment="1">
      <alignment horizontal="right"/>
    </xf>
    <xf numFmtId="0" fontId="11" fillId="2" borderId="0" xfId="4" applyFont="1" applyFill="1" applyAlignment="1"/>
    <xf numFmtId="0" fontId="9" fillId="0" borderId="0" xfId="4" applyFont="1" applyFill="1" applyAlignment="1"/>
    <xf numFmtId="164" fontId="10" fillId="0" borderId="0" xfId="3" applyFont="1" applyFill="1" applyAlignment="1">
      <alignment horizontal="right"/>
    </xf>
    <xf numFmtId="164" fontId="9" fillId="2" borderId="2" xfId="3" applyFont="1" applyFill="1" applyBorder="1" applyAlignment="1">
      <alignment horizontal="right"/>
    </xf>
    <xf numFmtId="4" fontId="0" fillId="0" borderId="0" xfId="0" applyNumberFormat="1"/>
    <xf numFmtId="0" fontId="9" fillId="2" borderId="3" xfId="4" applyFont="1" applyFill="1" applyBorder="1" applyAlignment="1">
      <alignment horizontal="right"/>
    </xf>
    <xf numFmtId="0" fontId="12" fillId="0" borderId="0" xfId="4" applyFont="1" applyFill="1" applyAlignment="1"/>
    <xf numFmtId="164" fontId="2" fillId="0" borderId="0" xfId="3" applyFont="1" applyFill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</cellXfs>
  <cellStyles count="7">
    <cellStyle name="Heading" xfId="1" xr:uid="{0F7E5AB2-0E2C-4E0E-AE58-18345CDEAB7D}"/>
    <cellStyle name="Heading1" xfId="2" xr:uid="{142D0435-8817-444D-B1C8-F9F5684B9D84}"/>
    <cellStyle name="Millares 2" xfId="3" xr:uid="{5BF54737-4959-40E2-9E05-F4B18BCA0A3A}"/>
    <cellStyle name="Normal" xfId="0" builtinId="0" customBuiltin="1"/>
    <cellStyle name="Normal 3" xfId="4" xr:uid="{FB13FA2F-F914-4D9C-90EF-400731A95C24}"/>
    <cellStyle name="Result" xfId="5" xr:uid="{4BE203C5-C837-4188-8D38-BBB516A7C97C}"/>
    <cellStyle name="Result2" xfId="6" xr:uid="{11C851FE-78C6-4EAF-9613-A98C7ED4DB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634892</xdr:colOff>
      <xdr:row>4</xdr:row>
      <xdr:rowOff>0</xdr:rowOff>
    </xdr:from>
    <xdr:ext cx="1309851" cy="452271"/>
    <xdr:pic>
      <xdr:nvPicPr>
        <xdr:cNvPr id="3" name="2 Imagen">
          <a:extLst>
            <a:ext uri="{FF2B5EF4-FFF2-40B4-BE49-F238E27FC236}">
              <a16:creationId xmlns:a16="http://schemas.microsoft.com/office/drawing/2014/main" id="{56190F32-1600-469B-31B6-28FBCFFA0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654442" y="742950"/>
          <a:ext cx="1309851" cy="452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3</xdr:row>
      <xdr:rowOff>55046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EFF189DD-E9DD-E94F-FB71-FE5147CAA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61702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1FB7-623A-4550-865D-48439FF5E44A}">
  <dimension ref="B2:G53"/>
  <sheetViews>
    <sheetView tabSelected="1" workbookViewId="0">
      <selection activeCell="B19" sqref="B19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3.25" customWidth="1"/>
    <col min="6" max="6" width="11" customWidth="1"/>
    <col min="7" max="7" width="15.75" customWidth="1"/>
    <col min="8" max="8" width="11" customWidth="1"/>
  </cols>
  <sheetData>
    <row r="2" spans="2:4" ht="15.75">
      <c r="B2" s="23" t="s">
        <v>0</v>
      </c>
      <c r="C2" s="23"/>
      <c r="D2" s="23"/>
    </row>
    <row r="3" spans="2:4">
      <c r="B3" s="24" t="s">
        <v>1</v>
      </c>
      <c r="C3" s="24"/>
      <c r="D3" s="24"/>
    </row>
    <row r="4" spans="2:4">
      <c r="B4" s="25" t="s">
        <v>2</v>
      </c>
      <c r="C4" s="25"/>
      <c r="D4" s="25"/>
    </row>
    <row r="5" spans="2:4">
      <c r="B5" s="25" t="s">
        <v>3</v>
      </c>
      <c r="C5" s="25"/>
      <c r="D5" s="25"/>
    </row>
    <row r="6" spans="2:4">
      <c r="B6" s="1"/>
      <c r="C6" s="1"/>
      <c r="D6" s="1"/>
    </row>
    <row r="7" spans="2:4">
      <c r="B7" s="2"/>
      <c r="C7" s="2"/>
      <c r="D7" s="2"/>
    </row>
    <row r="8" spans="2:4">
      <c r="B8" s="3"/>
      <c r="C8" s="3"/>
      <c r="D8" s="4">
        <v>2025</v>
      </c>
    </row>
    <row r="9" spans="2:4">
      <c r="B9" s="5" t="s">
        <v>4</v>
      </c>
      <c r="C9" s="6"/>
      <c r="D9" s="3"/>
    </row>
    <row r="10" spans="2:4">
      <c r="B10" s="6" t="s">
        <v>5</v>
      </c>
      <c r="C10" s="6"/>
      <c r="D10" s="3"/>
    </row>
    <row r="11" spans="2:4">
      <c r="B11" s="7" t="s">
        <v>6</v>
      </c>
      <c r="C11" s="7"/>
      <c r="D11" s="8">
        <v>99346659</v>
      </c>
    </row>
    <row r="12" spans="2:4">
      <c r="B12" s="7" t="s">
        <v>7</v>
      </c>
      <c r="C12" s="7"/>
      <c r="D12" s="8">
        <v>4800000</v>
      </c>
    </row>
    <row r="13" spans="2:4">
      <c r="B13" s="7" t="s">
        <v>8</v>
      </c>
      <c r="C13" s="7"/>
      <c r="D13" s="8">
        <v>19665630</v>
      </c>
    </row>
    <row r="14" spans="2:4">
      <c r="B14" s="7" t="s">
        <v>9</v>
      </c>
      <c r="C14" s="7"/>
      <c r="D14" s="10">
        <v>1204182</v>
      </c>
    </row>
    <row r="15" spans="2:4">
      <c r="B15" s="6" t="s">
        <v>10</v>
      </c>
      <c r="C15" s="6"/>
      <c r="D15" s="11">
        <f>SUM(D11:D14)</f>
        <v>125016471</v>
      </c>
    </row>
    <row r="16" spans="2:4">
      <c r="B16" s="6"/>
      <c r="C16" s="6"/>
      <c r="D16" s="9"/>
    </row>
    <row r="17" spans="2:5">
      <c r="B17" s="6" t="s">
        <v>11</v>
      </c>
      <c r="C17" s="6"/>
      <c r="D17" s="7"/>
    </row>
    <row r="18" spans="2:5">
      <c r="B18" s="7" t="s">
        <v>12</v>
      </c>
      <c r="C18" s="7"/>
      <c r="D18" s="8">
        <f>49076295-D19</f>
        <v>48972399</v>
      </c>
    </row>
    <row r="19" spans="2:5">
      <c r="B19" s="7" t="s">
        <v>13</v>
      </c>
      <c r="C19" s="7"/>
      <c r="D19" s="10">
        <v>103896</v>
      </c>
    </row>
    <row r="20" spans="2:5">
      <c r="B20" s="6" t="s">
        <v>14</v>
      </c>
      <c r="C20" s="6"/>
      <c r="D20" s="12">
        <f>SUM(D18:D19)</f>
        <v>49076295</v>
      </c>
    </row>
    <row r="21" spans="2:5">
      <c r="B21" s="6" t="s">
        <v>15</v>
      </c>
      <c r="C21" s="6"/>
      <c r="D21" s="12">
        <f>+D15+D20</f>
        <v>174092766</v>
      </c>
    </row>
    <row r="22" spans="2:5">
      <c r="B22" s="6"/>
      <c r="C22" s="6"/>
      <c r="D22" s="6"/>
    </row>
    <row r="23" spans="2:5">
      <c r="B23" s="6" t="s">
        <v>16</v>
      </c>
      <c r="C23" s="6"/>
      <c r="D23" s="6"/>
    </row>
    <row r="24" spans="2:5">
      <c r="B24" s="13" t="s">
        <v>17</v>
      </c>
      <c r="C24" s="13"/>
      <c r="D24" s="14"/>
    </row>
    <row r="25" spans="2:5">
      <c r="B25" s="7" t="s">
        <v>18</v>
      </c>
      <c r="C25" s="7"/>
      <c r="D25" s="15">
        <v>6590646</v>
      </c>
    </row>
    <row r="26" spans="2:5">
      <c r="B26" s="7" t="s">
        <v>19</v>
      </c>
      <c r="C26" s="7"/>
      <c r="D26" s="15">
        <v>327569</v>
      </c>
    </row>
    <row r="27" spans="2:5">
      <c r="B27" s="7" t="s">
        <v>20</v>
      </c>
      <c r="C27" s="7"/>
      <c r="D27" s="15">
        <v>10043603</v>
      </c>
    </row>
    <row r="28" spans="2:5">
      <c r="B28" s="7" t="s">
        <v>21</v>
      </c>
      <c r="C28" s="7"/>
      <c r="D28" s="15">
        <v>409567</v>
      </c>
    </row>
    <row r="29" spans="2:5">
      <c r="B29" s="6" t="s">
        <v>22</v>
      </c>
      <c r="C29" s="6"/>
      <c r="D29" s="16">
        <f>SUM(D25:D28)</f>
        <v>17371385</v>
      </c>
    </row>
    <row r="30" spans="2:5">
      <c r="B30" s="7"/>
      <c r="C30" s="7"/>
      <c r="D30" s="9"/>
    </row>
    <row r="31" spans="2:5">
      <c r="B31" s="13" t="s">
        <v>23</v>
      </c>
      <c r="C31" s="13"/>
      <c r="D31" s="8"/>
    </row>
    <row r="32" spans="2:5">
      <c r="B32" s="7" t="s">
        <v>24</v>
      </c>
      <c r="C32" s="7"/>
      <c r="D32" s="15">
        <v>407557</v>
      </c>
      <c r="E32" s="17"/>
    </row>
    <row r="33" spans="2:7">
      <c r="B33" s="6" t="s">
        <v>25</v>
      </c>
      <c r="C33" s="6"/>
      <c r="D33" s="12">
        <f>+D32</f>
        <v>407557</v>
      </c>
    </row>
    <row r="34" spans="2:7">
      <c r="B34" s="6" t="s">
        <v>26</v>
      </c>
      <c r="C34" s="6"/>
      <c r="D34" s="16">
        <f>+D33+D29</f>
        <v>17778942</v>
      </c>
    </row>
    <row r="35" spans="2:7">
      <c r="B35" s="6"/>
      <c r="C35" s="6"/>
      <c r="D35" s="18"/>
    </row>
    <row r="36" spans="2:7">
      <c r="B36" s="6" t="s">
        <v>27</v>
      </c>
      <c r="C36" s="6"/>
      <c r="D36" s="8"/>
    </row>
    <row r="37" spans="2:7">
      <c r="B37" s="7" t="s">
        <v>28</v>
      </c>
      <c r="C37" s="7"/>
      <c r="D37" s="15">
        <v>53822869</v>
      </c>
    </row>
    <row r="38" spans="2:7">
      <c r="B38" s="7" t="s">
        <v>29</v>
      </c>
      <c r="C38" s="7"/>
      <c r="D38" s="15">
        <f>105808839+96137+13835283</f>
        <v>119740259</v>
      </c>
    </row>
    <row r="39" spans="2:7">
      <c r="B39" s="7" t="s">
        <v>30</v>
      </c>
      <c r="C39" s="7"/>
      <c r="D39" s="12">
        <f>-19795307-394215+184629+2755589</f>
        <v>-17249304</v>
      </c>
      <c r="G39" s="17"/>
    </row>
    <row r="40" spans="2:7">
      <c r="B40" s="6" t="s">
        <v>31</v>
      </c>
      <c r="C40" s="6"/>
      <c r="D40" s="12">
        <f>SUM(D37:D39)</f>
        <v>156313824</v>
      </c>
    </row>
    <row r="41" spans="2:7">
      <c r="B41" s="6" t="s">
        <v>32</v>
      </c>
      <c r="C41" s="6"/>
      <c r="D41" s="12">
        <f>+D40+D34</f>
        <v>174092766</v>
      </c>
      <c r="E41" s="17"/>
    </row>
    <row r="42" spans="2:7">
      <c r="B42" s="19"/>
      <c r="C42" s="19"/>
      <c r="D42" s="20"/>
    </row>
    <row r="43" spans="2:7">
      <c r="B43" s="19"/>
      <c r="C43" s="19"/>
      <c r="D43" s="20"/>
    </row>
    <row r="44" spans="2:7">
      <c r="B44" s="19"/>
      <c r="C44" s="19"/>
      <c r="D44" s="20"/>
    </row>
    <row r="45" spans="2:7">
      <c r="B45" s="19"/>
      <c r="C45" s="19"/>
      <c r="D45" s="20"/>
    </row>
    <row r="46" spans="2:7">
      <c r="B46" s="19"/>
      <c r="C46" s="19"/>
      <c r="D46" s="20"/>
    </row>
    <row r="47" spans="2:7">
      <c r="B47" s="21"/>
      <c r="C47" s="21"/>
    </row>
    <row r="48" spans="2:7">
      <c r="B48" s="21"/>
      <c r="C48" s="21"/>
    </row>
    <row r="49" spans="2:4">
      <c r="B49" s="21"/>
      <c r="C49" s="21"/>
    </row>
    <row r="50" spans="2:4">
      <c r="B50" s="21"/>
      <c r="C50" s="21"/>
    </row>
    <row r="52" spans="2:4">
      <c r="B52" s="22"/>
      <c r="C52" s="22"/>
      <c r="D52" s="21"/>
    </row>
    <row r="53" spans="2:4">
      <c r="B53" s="22"/>
      <c r="C53" s="22"/>
      <c r="D53" s="21"/>
    </row>
  </sheetData>
  <mergeCells count="4">
    <mergeCell ref="B2:D2"/>
    <mergeCell ref="B3:D3"/>
    <mergeCell ref="B4:D4"/>
    <mergeCell ref="B5:D5"/>
  </mergeCells>
  <pageMargins left="0.59055118110236227" right="0" top="0.39370078740157483" bottom="0.39370078740157483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Karina Mercado</cp:lastModifiedBy>
  <cp:revision>6</cp:revision>
  <cp:lastPrinted>2025-04-10T13:22:14Z</cp:lastPrinted>
  <dcterms:created xsi:type="dcterms:W3CDTF">2021-08-02T13:00:26Z</dcterms:created>
  <dcterms:modified xsi:type="dcterms:W3CDTF">2025-04-10T13:25:55Z</dcterms:modified>
</cp:coreProperties>
</file>