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3\INFORME OCTUBRE 2023\"/>
    </mc:Choice>
  </mc:AlternateContent>
  <xr:revisionPtr revIDLastSave="0" documentId="8_{3B2F8B66-9286-41AB-BB99-71951C5FF8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7" i="1"/>
  <c r="D32" i="1"/>
  <c r="D33" i="1" s="1"/>
  <c r="D40" i="1" s="1"/>
  <c r="D28" i="1"/>
  <c r="D17" i="1"/>
  <c r="D19" i="1" s="1"/>
  <c r="D14" i="1"/>
  <c r="D20" i="1" s="1"/>
  <c r="E41" i="1" l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<sst xmlns="http://schemas.openxmlformats.org/spreadsheetml/2006/main" count="33" uniqueCount="33">
  <si>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</si>
  <si>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</si>
  <si>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31 DE OCTUBRE 2023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</si>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</sst>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   &quot;;#,##0.00&quot;       &quot;;&quot;-&quot;#&quot;       &quot;;@&quot; &quot;"/>
    <numFmt numFmtId="165" formatCode="[$RD$-1C0A]&quot; &quot;#,##0.00;[Red]&quot;-&quot;[$RD$-1C0A]&quot; &quot;#,##0.00"/>
  </numFmts>
  <fonts count="14"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164" fontId="2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/>
    <xf numFmtId="165" fontId="3" fillId="0" borderId="0" applyBorder="0" applyProtection="0"/>
  </cellStyleXfs>
  <cellXfs count="31">
    <xf numFmtId="0" fontId="0" fillId="0" borderId="0" xfId="0"/>
    <xf numFmtId="0" fontId="7" fillId="2" borderId="0" xfId="4" applyFont="1" applyFill="1" applyAlignment="1">
      <alignment horizontal="center"/>
    </xf>
    <xf numFmtId="0" fontId="8" fillId="2" borderId="0" xfId="4" applyFont="1" applyFill="1"/>
    <xf numFmtId="0" fontId="9" fillId="2" borderId="1" xfId="4" applyFont="1" applyFill="1" applyBorder="1" applyAlignment="1">
      <alignment horizontal="center"/>
    </xf>
    <xf numFmtId="0" fontId="9" fillId="2" borderId="0" xfId="4" applyFont="1" applyFill="1" applyAlignment="1">
      <alignment horizontal="center"/>
    </xf>
    <xf numFmtId="0" fontId="9" fillId="2" borderId="0" xfId="4" applyFont="1" applyFill="1" applyAlignment="1">
      <alignment horizontal="left"/>
    </xf>
    <xf numFmtId="0" fontId="9" fillId="2" borderId="0" xfId="4" applyFont="1" applyFill="1"/>
    <xf numFmtId="0" fontId="10" fillId="2" borderId="0" xfId="4" applyFont="1" applyFill="1"/>
    <xf numFmtId="164" fontId="10" fillId="2" borderId="0" xfId="3" applyFont="1" applyFill="1" applyAlignment="1">
      <alignment horizontal="right"/>
    </xf>
    <xf numFmtId="0" fontId="10" fillId="2" borderId="0" xfId="4" applyFont="1" applyFill="1" applyAlignment="1">
      <alignment horizontal="right"/>
    </xf>
    <xf numFmtId="164" fontId="10" fillId="2" borderId="1" xfId="3" applyFont="1" applyFill="1" applyBorder="1" applyAlignment="1">
      <alignment horizontal="right"/>
    </xf>
    <xf numFmtId="164" fontId="9" fillId="2" borderId="0" xfId="3" applyFont="1" applyFill="1" applyAlignment="1">
      <alignment horizontal="right"/>
    </xf>
    <xf numFmtId="164" fontId="9" fillId="2" borderId="1" xfId="3" applyFont="1" applyFill="1" applyBorder="1" applyAlignment="1">
      <alignment horizontal="right"/>
    </xf>
    <xf numFmtId="0" fontId="9" fillId="2" borderId="0" xfId="4" applyFont="1" applyFill="1" applyAlignment="1">
      <alignment horizontal="right"/>
    </xf>
    <xf numFmtId="0" fontId="11" fillId="2" borderId="0" xfId="4" applyFont="1" applyFill="1"/>
    <xf numFmtId="0" fontId="9" fillId="0" borderId="0" xfId="4" applyFont="1"/>
    <xf numFmtId="164" fontId="10" fillId="0" borderId="0" xfId="3" applyFont="1" applyAlignment="1">
      <alignment horizontal="right"/>
    </xf>
    <xf numFmtId="164" fontId="10" fillId="2" borderId="0" xfId="3" applyFont="1" applyFill="1"/>
    <xf numFmtId="4" fontId="0" fillId="0" borderId="0" xfId="0" applyNumberFormat="1"/>
    <xf numFmtId="164" fontId="9" fillId="2" borderId="2" xfId="3" applyFont="1" applyFill="1" applyBorder="1" applyAlignment="1">
      <alignment horizontal="right"/>
    </xf>
    <xf numFmtId="0" fontId="9" fillId="2" borderId="3" xfId="4" applyFont="1" applyFill="1" applyBorder="1" applyAlignment="1">
      <alignment horizontal="right"/>
    </xf>
    <xf numFmtId="0" fontId="12" fillId="0" borderId="0" xfId="4" applyFont="1"/>
    <xf numFmtId="164" fontId="2" fillId="0" borderId="0" xfId="3"/>
    <xf numFmtId="0" fontId="13" fillId="0" borderId="0" xfId="0" applyFont="1"/>
    <xf numFmtId="0" fontId="13" fillId="0" borderId="0" xfId="0" applyFont="1" applyAlignment="1">
      <alignment horizontal="center"/>
    </xf>
    <xf numFmtId="0" fontId="6" fillId="2" borderId="0" xfId="4" applyFont="1" applyFill="1"/>
    <xf numFmtId="0" fontId="5" fillId="2" borderId="0" xfId="4" applyFont="1" applyFill="1"/>
    <xf numFmtId="0" fontId="4" fillId="2" borderId="0" xfId="4" applyFont="1" applyFill="1"/>
    <xf numFmtId="0" fontId="6" fillId="2" borderId="0" xfId="4" applyFont="1" applyFill="1" applyAlignment="1">
      <alignment horizontal="center"/>
    </xf>
    <xf numFmtId="0" fontId="5" fillId="2" borderId="0" xfId="4" applyFont="1" applyFill="1" applyAlignment="1">
      <alignment horizontal="center"/>
    </xf>
    <xf numFmtId="0" fontId="4" fillId="2" borderId="0" xfId="4" applyFont="1" applyFill="1" applyAlignment="1">
      <alignment horizontal="center"/>
    </xf>
  </cellXfs>
  <cellStyles count="7">
    <cellStyle name="Heading" xfId="1" xr:uid="{00000000-0005-0000-0000-000000000000}"/>
    <cellStyle name="Heading1" xfId="2" xr:uid="{00000000-0005-0000-0000-000001000000}"/>
    <cellStyle name="Millares 2" xfId="3" xr:uid="{00000000-0005-0000-0000-000002000000}"/>
    <cellStyle name="Normal" xfId="0" builtinId="0" customBuiltin="1"/>
    <cellStyle name="Normal 3" xfId="4" xr:uid="{00000000-0005-0000-0000-000004000000}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434867</xdr:colOff>
      <xdr:row>2</xdr:row>
      <xdr:rowOff>22363</xdr:rowOff>
    </xdr:from>
    <xdr:ext cx="1451083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9CB7A264-922E-995A-89D2-580A516F5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454417" y="403363"/>
          <a:ext cx="1451083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2</xdr:row>
      <xdr:rowOff>26471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1034C689-9FC6-2871-251C-CD5E61517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2"/>
  <sheetViews>
    <sheetView showGridLines="0" tabSelected="1" workbookViewId="0">
      <selection activeCell="E8" sqref="E8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13.5" customWidth="1"/>
    <col min="6" max="6" width="5.25" hidden="1" customWidth="1"/>
    <col min="7" max="7" width="9.25" customWidth="1"/>
    <col min="8" max="8" width="13.25" customWidth="1"/>
    <col min="9" max="9" width="11" customWidth="1"/>
    <col min="10" max="10" width="15.75" customWidth="1"/>
    <col min="11" max="11" width="11" customWidth="1"/>
  </cols>
  <sheetData>
    <row r="2" spans="2:6" ht="15.75">
      <c r="B2" s="30" t="s">
        <v>0</v>
      </c>
      <c r="C2" s="30"/>
      <c r="D2" s="30"/>
      <c r="E2" s="27"/>
      <c r="F2" s="27"/>
    </row>
    <row r="3" spans="2:6">
      <c r="B3" s="29" t="s">
        <v>1</v>
      </c>
      <c r="C3" s="29"/>
      <c r="D3" s="29"/>
      <c r="E3" s="26"/>
      <c r="F3" s="26"/>
    </row>
    <row r="4" spans="2:6">
      <c r="B4" s="28" t="s">
        <v>2</v>
      </c>
      <c r="C4" s="28"/>
      <c r="D4" s="28"/>
      <c r="E4" s="25"/>
      <c r="F4" s="25"/>
    </row>
    <row r="5" spans="2:6">
      <c r="B5" s="28" t="s">
        <v>3</v>
      </c>
      <c r="C5" s="28"/>
      <c r="D5" s="28"/>
      <c r="E5" s="25"/>
      <c r="F5" s="25"/>
    </row>
    <row r="6" spans="2:6">
      <c r="B6" s="1"/>
      <c r="C6" s="1"/>
      <c r="D6" s="1"/>
      <c r="E6" s="1"/>
      <c r="F6" s="1"/>
    </row>
    <row r="7" spans="2:6">
      <c r="B7" s="2"/>
      <c r="C7" s="2"/>
      <c r="D7" s="3">
        <v>2023</v>
      </c>
      <c r="E7" s="4"/>
      <c r="F7" s="3">
        <v>2016</v>
      </c>
    </row>
    <row r="8" spans="2:6">
      <c r="B8" s="5" t="s">
        <v>4</v>
      </c>
      <c r="C8" s="6"/>
      <c r="D8" s="2"/>
      <c r="E8" s="2"/>
      <c r="F8" s="2"/>
    </row>
    <row r="9" spans="2:6">
      <c r="B9" s="6" t="s">
        <v>5</v>
      </c>
      <c r="C9" s="6"/>
      <c r="D9" s="2"/>
      <c r="E9" s="2"/>
      <c r="F9" s="2"/>
    </row>
    <row r="10" spans="2:6">
      <c r="B10" s="7" t="s">
        <v>6</v>
      </c>
      <c r="C10" s="7"/>
      <c r="D10" s="8">
        <v>85542723</v>
      </c>
      <c r="E10" s="9"/>
      <c r="F10" s="8">
        <v>6351396.5999999996</v>
      </c>
    </row>
    <row r="11" spans="2:6">
      <c r="B11" s="7" t="s">
        <v>7</v>
      </c>
      <c r="C11" s="7"/>
      <c r="D11" s="8">
        <v>14843521</v>
      </c>
      <c r="E11" s="9"/>
      <c r="F11" s="8">
        <v>16450910.779999999</v>
      </c>
    </row>
    <row r="12" spans="2:6">
      <c r="B12" s="7" t="s">
        <v>8</v>
      </c>
      <c r="C12" s="7"/>
      <c r="D12" s="8">
        <v>40129419</v>
      </c>
      <c r="E12" s="9"/>
      <c r="F12" s="8">
        <v>14104698.02</v>
      </c>
    </row>
    <row r="13" spans="2:6">
      <c r="B13" s="7" t="s">
        <v>9</v>
      </c>
      <c r="C13" s="7"/>
      <c r="D13" s="10">
        <v>1069761</v>
      </c>
      <c r="E13" s="9"/>
      <c r="F13" s="10">
        <v>801443.61</v>
      </c>
    </row>
    <row r="14" spans="2:6">
      <c r="B14" s="6" t="s">
        <v>10</v>
      </c>
      <c r="C14" s="6"/>
      <c r="D14" s="11">
        <f>SUM(D10:D13)</f>
        <v>141585424</v>
      </c>
      <c r="E14" s="9"/>
      <c r="F14" s="11">
        <v>37708449.009999998</v>
      </c>
    </row>
    <row r="15" spans="2:6">
      <c r="B15" s="6"/>
      <c r="C15" s="6"/>
      <c r="D15" s="9"/>
      <c r="E15" s="9"/>
      <c r="F15" s="9"/>
    </row>
    <row r="16" spans="2:6">
      <c r="B16" s="6" t="s">
        <v>11</v>
      </c>
      <c r="C16" s="6"/>
      <c r="D16" s="7"/>
      <c r="E16" s="9"/>
      <c r="F16" s="7"/>
    </row>
    <row r="17" spans="2:8">
      <c r="B17" s="7" t="s">
        <v>12</v>
      </c>
      <c r="C17" s="7"/>
      <c r="D17" s="8">
        <f>35068189-D18</f>
        <v>34077397</v>
      </c>
      <c r="E17" s="9"/>
      <c r="F17" s="8">
        <v>35730116.920000002</v>
      </c>
    </row>
    <row r="18" spans="2:8">
      <c r="B18" s="7" t="s">
        <v>13</v>
      </c>
      <c r="C18" s="7"/>
      <c r="D18" s="10">
        <v>990792</v>
      </c>
      <c r="E18" s="9"/>
      <c r="F18" s="8">
        <v>1500570.36</v>
      </c>
    </row>
    <row r="19" spans="2:8">
      <c r="B19" s="6" t="s">
        <v>14</v>
      </c>
      <c r="C19" s="6"/>
      <c r="D19" s="12">
        <f>SUM(D17:D18)</f>
        <v>35068189</v>
      </c>
      <c r="E19" s="9"/>
      <c r="F19" s="12">
        <v>37312861.280000001</v>
      </c>
    </row>
    <row r="20" spans="2:8">
      <c r="B20" s="6" t="s">
        <v>15</v>
      </c>
      <c r="C20" s="6"/>
      <c r="D20" s="12">
        <f>+D14+D19</f>
        <v>176653613</v>
      </c>
      <c r="E20" s="13"/>
      <c r="F20" s="12">
        <v>91010478.629999995</v>
      </c>
    </row>
    <row r="21" spans="2:8">
      <c r="B21" s="6"/>
      <c r="C21" s="6"/>
      <c r="D21" s="6"/>
      <c r="E21" s="7"/>
      <c r="F21" s="6"/>
    </row>
    <row r="22" spans="2:8">
      <c r="B22" s="6" t="s">
        <v>16</v>
      </c>
      <c r="C22" s="6"/>
      <c r="D22" s="6"/>
      <c r="E22" s="7"/>
      <c r="F22" s="6"/>
    </row>
    <row r="23" spans="2:8">
      <c r="B23" s="14" t="s">
        <v>17</v>
      </c>
      <c r="C23" s="14"/>
      <c r="D23" s="15"/>
      <c r="E23" s="7"/>
      <c r="F23" s="6"/>
    </row>
    <row r="24" spans="2:8">
      <c r="B24" s="7" t="s">
        <v>18</v>
      </c>
      <c r="C24" s="7"/>
      <c r="D24" s="16">
        <v>16442742</v>
      </c>
      <c r="E24" s="17"/>
      <c r="F24" s="8">
        <v>13758517.300000001</v>
      </c>
      <c r="G24" s="18"/>
    </row>
    <row r="25" spans="2:8">
      <c r="B25" s="7" t="s">
        <v>19</v>
      </c>
      <c r="C25" s="7"/>
      <c r="D25" s="16">
        <v>594911</v>
      </c>
      <c r="F25" s="8">
        <v>3684932.71</v>
      </c>
    </row>
    <row r="26" spans="2:8">
      <c r="B26" s="7" t="s">
        <v>20</v>
      </c>
      <c r="C26" s="7"/>
      <c r="D26" s="16">
        <v>9640202</v>
      </c>
      <c r="F26" s="8">
        <v>6905918.9699999997</v>
      </c>
      <c r="G26" s="18"/>
    </row>
    <row r="27" spans="2:8">
      <c r="B27" s="7" t="s">
        <v>21</v>
      </c>
      <c r="C27" s="7"/>
      <c r="D27" s="16">
        <v>319372</v>
      </c>
      <c r="F27" s="8">
        <v>1119810.6399999999</v>
      </c>
    </row>
    <row r="28" spans="2:8">
      <c r="B28" s="6" t="s">
        <v>22</v>
      </c>
      <c r="C28" s="6"/>
      <c r="D28" s="19">
        <f>SUM(D24:D27)</f>
        <v>26997227</v>
      </c>
      <c r="E28" s="13"/>
      <c r="F28" s="19">
        <v>25469179.620000001</v>
      </c>
    </row>
    <row r="29" spans="2:8">
      <c r="B29" s="7"/>
      <c r="C29" s="7"/>
      <c r="D29" s="9"/>
      <c r="E29" s="9"/>
      <c r="F29" s="9"/>
    </row>
    <row r="30" spans="2:8">
      <c r="B30" s="14" t="s">
        <v>23</v>
      </c>
      <c r="C30" s="14"/>
      <c r="D30" s="8"/>
      <c r="E30" s="8"/>
      <c r="F30" s="8"/>
    </row>
    <row r="31" spans="2:8">
      <c r="B31" s="7" t="s">
        <v>24</v>
      </c>
      <c r="C31" s="7"/>
      <c r="D31" s="16">
        <v>407557</v>
      </c>
      <c r="E31" s="8"/>
      <c r="F31" s="8">
        <v>22669890.760000002</v>
      </c>
      <c r="H31" s="18"/>
    </row>
    <row r="32" spans="2:8">
      <c r="B32" s="6" t="s">
        <v>25</v>
      </c>
      <c r="C32" s="6"/>
      <c r="D32" s="12">
        <f>+D31</f>
        <v>407557</v>
      </c>
      <c r="E32" s="11"/>
      <c r="F32" s="12">
        <v>22669890.760000002</v>
      </c>
    </row>
    <row r="33" spans="2:10">
      <c r="B33" s="6" t="s">
        <v>26</v>
      </c>
      <c r="C33" s="6"/>
      <c r="D33" s="19">
        <f>+D32+D28</f>
        <v>27404784</v>
      </c>
      <c r="E33" s="13"/>
      <c r="F33" s="19">
        <v>48139070.380000003</v>
      </c>
    </row>
    <row r="34" spans="2:10">
      <c r="B34" s="6"/>
      <c r="C34" s="6"/>
      <c r="D34" s="20"/>
      <c r="E34" s="13"/>
      <c r="F34" s="20"/>
    </row>
    <row r="35" spans="2:10">
      <c r="B35" s="6" t="s">
        <v>27</v>
      </c>
      <c r="C35" s="6"/>
      <c r="D35" s="8"/>
      <c r="E35" s="9"/>
      <c r="F35" s="8"/>
    </row>
    <row r="36" spans="2:10">
      <c r="B36" s="7" t="s">
        <v>28</v>
      </c>
      <c r="C36" s="7"/>
      <c r="D36" s="16">
        <v>53822869</v>
      </c>
      <c r="E36" s="13"/>
      <c r="F36" s="8">
        <v>74752620.670000002</v>
      </c>
    </row>
    <row r="37" spans="2:10">
      <c r="B37" s="7" t="s">
        <v>29</v>
      </c>
      <c r="C37" s="7"/>
      <c r="D37" s="16">
        <f>72817596+1441571</f>
        <v>74259167</v>
      </c>
      <c r="E37" s="13"/>
      <c r="F37" s="8">
        <v>-20273517.23</v>
      </c>
    </row>
    <row r="38" spans="2:10">
      <c r="B38" s="7" t="s">
        <v>30</v>
      </c>
      <c r="C38" s="7"/>
      <c r="D38" s="12">
        <v>21166793</v>
      </c>
      <c r="E38" s="13"/>
      <c r="F38" s="12">
        <v>-11605679.189999999</v>
      </c>
      <c r="J38" s="18"/>
    </row>
    <row r="39" spans="2:10">
      <c r="B39" s="6" t="s">
        <v>31</v>
      </c>
      <c r="C39" s="6"/>
      <c r="D39" s="12">
        <f>SUM(D36:D38)</f>
        <v>149248829</v>
      </c>
      <c r="E39" s="13"/>
      <c r="F39" s="12">
        <v>42873424.25</v>
      </c>
    </row>
    <row r="40" spans="2:10">
      <c r="B40" s="6" t="s">
        <v>32</v>
      </c>
      <c r="C40" s="6"/>
      <c r="D40" s="12">
        <f>+D39+D33</f>
        <v>176653613</v>
      </c>
      <c r="E40" s="13"/>
      <c r="F40" s="12">
        <v>91012494.629999995</v>
      </c>
      <c r="G40" s="18"/>
      <c r="H40" s="18"/>
    </row>
    <row r="41" spans="2:10">
      <c r="B41" s="21"/>
      <c r="C41" s="21"/>
      <c r="D41" s="22"/>
      <c r="E41" s="22">
        <f>+D20-D40</f>
        <v>0</v>
      </c>
      <c r="F41" s="22"/>
    </row>
    <row r="42" spans="2:10">
      <c r="B42" s="21"/>
      <c r="C42" s="21"/>
      <c r="D42" s="22"/>
      <c r="E42" s="22"/>
      <c r="F42" s="22"/>
    </row>
    <row r="43" spans="2:10">
      <c r="B43" s="21"/>
      <c r="C43" s="21"/>
      <c r="D43" s="22"/>
      <c r="E43" s="22"/>
      <c r="F43" s="22"/>
    </row>
    <row r="44" spans="2:10">
      <c r="B44" s="21"/>
      <c r="C44" s="21"/>
      <c r="D44" s="22"/>
      <c r="E44" s="22"/>
      <c r="F44" s="22"/>
    </row>
    <row r="45" spans="2:10">
      <c r="B45" s="21"/>
      <c r="C45" s="21"/>
      <c r="D45" s="22"/>
      <c r="E45" s="22"/>
      <c r="F45" s="22"/>
    </row>
    <row r="46" spans="2:10">
      <c r="B46" s="23"/>
      <c r="C46" s="23"/>
      <c r="E46" s="23"/>
      <c r="F46" s="23"/>
    </row>
    <row r="47" spans="2:10">
      <c r="B47" s="23"/>
      <c r="C47" s="23"/>
      <c r="E47" s="23"/>
      <c r="F47" s="23"/>
    </row>
    <row r="48" spans="2:10">
      <c r="B48" s="23"/>
      <c r="C48" s="23"/>
      <c r="E48" s="23"/>
      <c r="F48" s="23"/>
    </row>
    <row r="49" spans="2:6">
      <c r="B49" s="23"/>
      <c r="C49" s="23"/>
      <c r="E49" s="23"/>
      <c r="F49" s="23"/>
    </row>
    <row r="51" spans="2:6">
      <c r="B51" s="24"/>
      <c r="C51" s="24"/>
      <c r="D51" s="23"/>
    </row>
    <row r="52" spans="2:6">
      <c r="B52" s="24"/>
      <c r="C52" s="24"/>
      <c r="D52" s="23"/>
    </row>
  </sheetData>
  <mergeCells count="4">
    <mergeCell ref="B5:D5"/>
    <mergeCell ref="B4:D4"/>
    <mergeCell ref="B3:D3"/>
    <mergeCell ref="B2:D2"/>
  </mergeCells>
  <pageMargins left="0.78740157480314965" right="0" top="0.39370078740157483" bottom="0.39370078740157483" header="0" footer="0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Oficina de Libre Acceso a la Información Pública OAI</cp:lastModifiedBy>
  <cp:revision>6</cp:revision>
  <cp:lastPrinted>2023-11-17T15:57:31Z</cp:lastPrinted>
  <dcterms:created xsi:type="dcterms:W3CDTF">2021-08-02T13:00:26Z</dcterms:created>
  <dcterms:modified xsi:type="dcterms:W3CDTF">2023-11-17T16:48:14Z</dcterms:modified>
</cp:coreProperties>
</file>