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3/"/>
    </mc:Choice>
  </mc:AlternateContent>
  <xr:revisionPtr revIDLastSave="0" documentId="8_{05E40149-5865-4803-AE53-1308A29642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9" i="1" s="1"/>
  <c r="D32" i="1"/>
  <c r="D28" i="1"/>
  <c r="D17" i="1"/>
  <c r="D19" i="1" s="1"/>
  <c r="D14" i="1"/>
  <c r="D33" i="1" l="1"/>
  <c r="D20" i="1"/>
  <c r="D40" i="1"/>
</calcChain>
</file>

<file path=xl/sharedStrings.xml><?xml version="1.0" encoding="utf-8"?>
<sst xmlns="http://schemas.openxmlformats.org/spreadsheetml/2006/main" count="34" uniqueCount="34">
  <si>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</si>
  <si>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INSTITUTO DEL TABACO DE LA REPUBLICA DOMINICANA</t>
  </si>
  <si>
    <t>BALANCE GENERAL</t>
  </si>
  <si>
    <t>AL 31 DE AGOSTO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</si>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</sst>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5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853967</xdr:colOff>
      <xdr:row>2</xdr:row>
      <xdr:rowOff>155713</xdr:rowOff>
    </xdr:from>
    <xdr:ext cx="107960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1639F55C-7DB5-0AB6-1BC1-3C38ECD3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73517" y="536713"/>
          <a:ext cx="107960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D44613F6-E271-DE7E-E71E-FF73E22DA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18" workbookViewId="0">
      <selection activeCell="J28" sqref="J28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.25" hidden="1" customWidth="1"/>
    <col min="6" max="6" width="6.125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1" spans="1:5">
      <c r="A1" t="s">
        <v>0</v>
      </c>
    </row>
    <row r="2" spans="1:5" ht="15.75">
      <c r="B2" s="22" t="s">
        <v>1</v>
      </c>
      <c r="C2" s="22"/>
      <c r="D2" s="22"/>
      <c r="E2" s="22"/>
    </row>
    <row r="3" spans="1:5">
      <c r="B3" s="23" t="s">
        <v>2</v>
      </c>
      <c r="C3" s="23"/>
      <c r="D3" s="23"/>
      <c r="E3" s="23"/>
    </row>
    <row r="4" spans="1:5">
      <c r="B4" s="24" t="s">
        <v>3</v>
      </c>
      <c r="C4" s="24"/>
      <c r="D4" s="24"/>
      <c r="E4" s="24"/>
    </row>
    <row r="5" spans="1:5">
      <c r="B5" s="24" t="s">
        <v>4</v>
      </c>
      <c r="C5" s="24"/>
      <c r="D5" s="24"/>
      <c r="E5" s="24"/>
    </row>
    <row r="6" spans="1:5">
      <c r="B6" s="1"/>
      <c r="C6" s="1"/>
      <c r="D6" s="1"/>
      <c r="E6" s="1"/>
    </row>
    <row r="7" spans="1:5">
      <c r="B7" s="2"/>
      <c r="C7" s="2"/>
      <c r="D7" s="3">
        <v>2023</v>
      </c>
      <c r="E7" s="3">
        <v>2016</v>
      </c>
    </row>
    <row r="8" spans="1:5">
      <c r="B8" s="4" t="s">
        <v>5</v>
      </c>
      <c r="C8" s="5"/>
      <c r="D8" s="2"/>
      <c r="E8" s="2"/>
    </row>
    <row r="9" spans="1:5">
      <c r="B9" s="5" t="s">
        <v>6</v>
      </c>
      <c r="C9" s="5"/>
      <c r="D9" s="2"/>
      <c r="E9" s="2"/>
    </row>
    <row r="10" spans="1:5">
      <c r="B10" s="6" t="s">
        <v>7</v>
      </c>
      <c r="C10" s="6"/>
      <c r="D10" s="7">
        <v>72340105</v>
      </c>
      <c r="E10" s="7">
        <v>6351396.5999999996</v>
      </c>
    </row>
    <row r="11" spans="1:5">
      <c r="B11" s="6" t="s">
        <v>8</v>
      </c>
      <c r="C11" s="6"/>
      <c r="D11" s="7">
        <v>11692335</v>
      </c>
      <c r="E11" s="7">
        <v>16450910.779999999</v>
      </c>
    </row>
    <row r="12" spans="1:5">
      <c r="B12" s="6" t="s">
        <v>9</v>
      </c>
      <c r="C12" s="6"/>
      <c r="D12" s="7">
        <v>37186080</v>
      </c>
      <c r="E12" s="7">
        <v>14104698.02</v>
      </c>
    </row>
    <row r="13" spans="1:5">
      <c r="B13" s="6" t="s">
        <v>10</v>
      </c>
      <c r="C13" s="6"/>
      <c r="D13" s="9">
        <v>1259122</v>
      </c>
      <c r="E13" s="9">
        <v>801443.61</v>
      </c>
    </row>
    <row r="14" spans="1:5">
      <c r="B14" s="5" t="s">
        <v>11</v>
      </c>
      <c r="C14" s="5"/>
      <c r="D14" s="10">
        <f>SUM(D10:D13)</f>
        <v>122477642</v>
      </c>
      <c r="E14" s="10">
        <v>37708449.009999998</v>
      </c>
    </row>
    <row r="15" spans="1:5">
      <c r="B15" s="5"/>
      <c r="C15" s="5"/>
      <c r="D15" s="8"/>
      <c r="E15" s="8"/>
    </row>
    <row r="16" spans="1:5">
      <c r="B16" s="5" t="s">
        <v>12</v>
      </c>
      <c r="C16" s="5"/>
      <c r="D16" s="6"/>
      <c r="E16" s="6"/>
    </row>
    <row r="17" spans="2:7">
      <c r="B17" s="6" t="s">
        <v>13</v>
      </c>
      <c r="C17" s="6"/>
      <c r="D17" s="9">
        <f>34771864-D18</f>
        <v>34335382</v>
      </c>
      <c r="E17" s="7">
        <v>35730116.920000002</v>
      </c>
    </row>
    <row r="18" spans="2:7">
      <c r="B18" s="6" t="s">
        <v>14</v>
      </c>
      <c r="C18" s="6"/>
      <c r="D18" s="9">
        <v>436482</v>
      </c>
      <c r="E18" s="7">
        <v>1500570.36</v>
      </c>
    </row>
    <row r="19" spans="2:7">
      <c r="B19" s="5" t="s">
        <v>15</v>
      </c>
      <c r="C19" s="5"/>
      <c r="D19" s="9">
        <f>+D18+D17</f>
        <v>34771864</v>
      </c>
      <c r="E19" s="11">
        <v>37312861.280000001</v>
      </c>
    </row>
    <row r="20" spans="2:7">
      <c r="B20" s="5" t="s">
        <v>16</v>
      </c>
      <c r="C20" s="5"/>
      <c r="D20" s="11">
        <f>+D14+D19</f>
        <v>157249506</v>
      </c>
      <c r="E20" s="11">
        <v>91010478.629999995</v>
      </c>
    </row>
    <row r="21" spans="2:7">
      <c r="B21" s="5"/>
      <c r="C21" s="5"/>
      <c r="D21" s="5"/>
      <c r="E21" s="5"/>
    </row>
    <row r="22" spans="2:7">
      <c r="B22" s="5" t="s">
        <v>17</v>
      </c>
      <c r="C22" s="5"/>
      <c r="D22" s="5"/>
      <c r="E22" s="5"/>
    </row>
    <row r="23" spans="2:7">
      <c r="B23" s="12" t="s">
        <v>18</v>
      </c>
      <c r="C23" s="12"/>
      <c r="D23" s="13"/>
      <c r="E23" s="5"/>
    </row>
    <row r="24" spans="2:7">
      <c r="B24" s="6" t="s">
        <v>19</v>
      </c>
      <c r="C24" s="6"/>
      <c r="D24" s="14">
        <v>13626074</v>
      </c>
      <c r="E24" s="7">
        <v>13758517.300000001</v>
      </c>
      <c r="F24" s="15"/>
    </row>
    <row r="25" spans="2:7">
      <c r="B25" s="6" t="s">
        <v>20</v>
      </c>
      <c r="C25" s="6"/>
      <c r="D25" s="14">
        <v>834530</v>
      </c>
      <c r="E25" s="7">
        <v>3684932.71</v>
      </c>
    </row>
    <row r="26" spans="2:7">
      <c r="B26" s="6" t="s">
        <v>21</v>
      </c>
      <c r="C26" s="6"/>
      <c r="D26" s="14">
        <v>11720206</v>
      </c>
      <c r="E26" s="7">
        <v>6905918.9699999997</v>
      </c>
      <c r="F26" s="15"/>
    </row>
    <row r="27" spans="2:7">
      <c r="B27" s="6" t="s">
        <v>22</v>
      </c>
      <c r="C27" s="6"/>
      <c r="D27" s="14">
        <v>4859</v>
      </c>
      <c r="E27" s="7">
        <v>1119810.6399999999</v>
      </c>
    </row>
    <row r="28" spans="2:7">
      <c r="B28" s="5" t="s">
        <v>23</v>
      </c>
      <c r="C28" s="5"/>
      <c r="D28" s="16">
        <f>SUM(D24:D27)</f>
        <v>26185669</v>
      </c>
      <c r="E28" s="16">
        <v>25469179.620000001</v>
      </c>
    </row>
    <row r="29" spans="2:7">
      <c r="B29" s="6"/>
      <c r="C29" s="6"/>
      <c r="D29" s="8"/>
      <c r="E29" s="8"/>
    </row>
    <row r="30" spans="2:7">
      <c r="B30" s="12" t="s">
        <v>24</v>
      </c>
      <c r="C30" s="12"/>
      <c r="D30" s="7"/>
      <c r="E30" s="7"/>
    </row>
    <row r="31" spans="2:7">
      <c r="B31" s="6" t="s">
        <v>25</v>
      </c>
      <c r="C31" s="6"/>
      <c r="D31" s="14">
        <v>407557</v>
      </c>
      <c r="E31" s="7">
        <v>22669890.760000002</v>
      </c>
      <c r="G31" s="15"/>
    </row>
    <row r="32" spans="2:7">
      <c r="B32" s="5" t="s">
        <v>26</v>
      </c>
      <c r="C32" s="5"/>
      <c r="D32" s="11">
        <f>+D31</f>
        <v>407557</v>
      </c>
      <c r="E32" s="11">
        <v>22669890.760000002</v>
      </c>
    </row>
    <row r="33" spans="2:9">
      <c r="B33" s="5" t="s">
        <v>27</v>
      </c>
      <c r="C33" s="5"/>
      <c r="D33" s="16">
        <f>+D32+D28</f>
        <v>26593226</v>
      </c>
      <c r="E33" s="16">
        <v>48139070.380000003</v>
      </c>
    </row>
    <row r="34" spans="2:9">
      <c r="B34" s="5"/>
      <c r="C34" s="5"/>
      <c r="D34" s="17"/>
      <c r="E34" s="17"/>
    </row>
    <row r="35" spans="2:9">
      <c r="B35" s="5" t="s">
        <v>28</v>
      </c>
      <c r="C35" s="5"/>
      <c r="D35" s="7"/>
      <c r="E35" s="7"/>
    </row>
    <row r="36" spans="2:9">
      <c r="B36" s="6" t="s">
        <v>29</v>
      </c>
      <c r="C36" s="6"/>
      <c r="D36" s="14">
        <v>53822869</v>
      </c>
      <c r="E36" s="7">
        <v>74752620.670000002</v>
      </c>
    </row>
    <row r="37" spans="2:9">
      <c r="B37" s="6" t="s">
        <v>30</v>
      </c>
      <c r="C37" s="6"/>
      <c r="D37" s="14">
        <v>74257165</v>
      </c>
      <c r="E37" s="7">
        <v>-20273517.23</v>
      </c>
    </row>
    <row r="38" spans="2:9">
      <c r="B38" s="6" t="s">
        <v>31</v>
      </c>
      <c r="C38" s="6"/>
      <c r="D38" s="11">
        <f>5618770-3042524</f>
        <v>2576246</v>
      </c>
      <c r="E38" s="11">
        <v>-11605679.189999999</v>
      </c>
      <c r="I38" s="15"/>
    </row>
    <row r="39" spans="2:9">
      <c r="B39" s="5" t="s">
        <v>32</v>
      </c>
      <c r="C39" s="5"/>
      <c r="D39" s="11">
        <f>SUM(D36:D38)</f>
        <v>130656280</v>
      </c>
      <c r="E39" s="11">
        <v>42873424.25</v>
      </c>
    </row>
    <row r="40" spans="2:9">
      <c r="B40" s="5" t="s">
        <v>33</v>
      </c>
      <c r="C40" s="5"/>
      <c r="D40" s="11">
        <f>+D39+D33</f>
        <v>157249506</v>
      </c>
      <c r="E40" s="11">
        <v>91012494.629999995</v>
      </c>
      <c r="F40" s="15"/>
      <c r="G40" s="15"/>
    </row>
    <row r="41" spans="2:9">
      <c r="B41" s="18"/>
      <c r="C41" s="18"/>
      <c r="D41" s="19"/>
      <c r="E41" s="19"/>
    </row>
    <row r="42" spans="2:9">
      <c r="B42" s="18"/>
      <c r="C42" s="18"/>
      <c r="D42" s="19"/>
      <c r="E42" s="19"/>
    </row>
    <row r="43" spans="2:9">
      <c r="B43" s="18"/>
      <c r="C43" s="18"/>
      <c r="D43" s="19"/>
      <c r="E43" s="19"/>
    </row>
    <row r="44" spans="2:9">
      <c r="B44" s="18"/>
      <c r="C44" s="18"/>
      <c r="D44" s="19"/>
      <c r="E44" s="19"/>
    </row>
    <row r="45" spans="2:9">
      <c r="B45" s="18"/>
      <c r="C45" s="18"/>
      <c r="D45" s="19"/>
      <c r="E45" s="19"/>
    </row>
    <row r="46" spans="2:9">
      <c r="B46" s="20"/>
      <c r="C46" s="20"/>
      <c r="E46" s="20"/>
    </row>
    <row r="47" spans="2:9">
      <c r="B47" s="20"/>
      <c r="C47" s="20"/>
      <c r="E47" s="20"/>
    </row>
    <row r="48" spans="2:9">
      <c r="B48" s="20"/>
      <c r="C48" s="20"/>
      <c r="E48" s="20"/>
    </row>
    <row r="49" spans="2:5">
      <c r="B49" s="20"/>
      <c r="C49" s="20"/>
      <c r="E49" s="20"/>
    </row>
    <row r="51" spans="2:5">
      <c r="B51" s="21"/>
      <c r="C51" s="21"/>
      <c r="D51" s="20"/>
    </row>
    <row r="52" spans="2:5">
      <c r="B52" s="21"/>
      <c r="C52" s="21"/>
      <c r="D52" s="20"/>
    </row>
  </sheetData>
  <mergeCells count="4">
    <mergeCell ref="B2:E2"/>
    <mergeCell ref="B3:E3"/>
    <mergeCell ref="B4:E4"/>
    <mergeCell ref="B5:E5"/>
  </mergeCells>
  <pageMargins left="0.78740157480314965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4b6c7da9-39eb-4f33-870d-f3bdfbbb5ec1">Sin publicar</Estatus>
    <NOTAS xmlns="4b6c7da9-39eb-4f33-870d-f3bdfbbb5e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B0A91F5565F84CAFF51B659CDE1EB9" ma:contentTypeVersion="5" ma:contentTypeDescription="Crear nuevo documento." ma:contentTypeScope="" ma:versionID="52164f73d0e108325f358aeeda5bed60">
  <xsd:schema xmlns:xsd="http://www.w3.org/2001/XMLSchema" xmlns:xs="http://www.w3.org/2001/XMLSchema" xmlns:p="http://schemas.microsoft.com/office/2006/metadata/properties" xmlns:ns2="4b6c7da9-39eb-4f33-870d-f3bdfbbb5ec1" targetNamespace="http://schemas.microsoft.com/office/2006/metadata/properties" ma:root="true" ma:fieldsID="d4c3b5522c7440fccd3e0485d36d397b" ns2:_="">
    <xsd:import namespace="4b6c7da9-39eb-4f33-870d-f3bdfbbb5ec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c7da9-39eb-4f33-870d-f3bdfbbb5ec1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Sin publicar" ma:format="Dropdown" ma:internalName="Estatus">
      <xsd:simpleType>
        <xsd:restriction base="dms:Choice">
          <xsd:enumeration value="Sin publicar"/>
          <xsd:enumeration value="Publicad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AS" ma:index="12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E8511-645D-4FAF-A3B0-7BB88D513F8D}">
  <ds:schemaRefs>
    <ds:schemaRef ds:uri="http://schemas.microsoft.com/office/2006/metadata/properties"/>
    <ds:schemaRef ds:uri="http://schemas.microsoft.com/office/infopath/2007/PartnerControls"/>
    <ds:schemaRef ds:uri="4b6c7da9-39eb-4f33-870d-f3bdfbbb5ec1"/>
  </ds:schemaRefs>
</ds:datastoreItem>
</file>

<file path=customXml/itemProps2.xml><?xml version="1.0" encoding="utf-8"?>
<ds:datastoreItem xmlns:ds="http://schemas.openxmlformats.org/officeDocument/2006/customXml" ds:itemID="{C06CBE64-A836-4F92-BEC9-FC6DB039B7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62615-FD23-4261-98A4-E07891082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6c7da9-39eb-4f33-870d-f3bdfbbb5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2023-09-08T15:43:40Z</cp:lastPrinted>
  <dcterms:created xsi:type="dcterms:W3CDTF">2021-08-02T13:00:26Z</dcterms:created>
  <dcterms:modified xsi:type="dcterms:W3CDTF">2023-09-15T17:48:33Z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0x01010037B0A91F5565F84CAFF51B659CDE1EB9</vt:lpwstr>
  </property>
</Properties>
</file>